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3"/>
  <workbookPr defaultThemeVersion="166925"/>
  <mc:AlternateContent xmlns:mc="http://schemas.openxmlformats.org/markup-compatibility/2006">
    <mc:Choice Requires="x15">
      <x15ac:absPath xmlns:x15ac="http://schemas.microsoft.com/office/spreadsheetml/2010/11/ac" url="https://tcdf-my.sharepoint.com/personal/emili_banno_tc_df_gov_br/Documents/Documentos/MEUS DOCUMENTOS/TCDF_TELETRABALHO/2022/ATUALIZACAO PORTAL/"/>
    </mc:Choice>
  </mc:AlternateContent>
  <xr:revisionPtr revIDLastSave="2" documentId="8_{AAD730A4-A07E-4E26-9813-E5EC83B1D349}" xr6:coauthVersionLast="47" xr6:coauthVersionMax="47" xr10:uidLastSave="{DD9D9A52-3A8E-4973-8B5D-CB2B082BDED7}"/>
  <bookViews>
    <workbookView xWindow="28680" yWindow="-120" windowWidth="29040" windowHeight="15840" xr2:uid="{1BC9D7D2-F392-401E-82BA-64D54A0A248B}"/>
  </bookViews>
  <sheets>
    <sheet name="Result. Licit.2019" sheetId="7" r:id="rId1"/>
  </sheets>
  <definedNames>
    <definedName name="_xlnm.Print_Area" localSheetId="0">'Result. Licit.2019'!$A$1:$H$9</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7" l="1"/>
  <c r="F4" i="7" l="1"/>
  <c r="E4" i="7"/>
  <c r="F6" i="7"/>
  <c r="F5" i="7"/>
  <c r="E5" i="7"/>
  <c r="E13" i="7"/>
  <c r="F13" i="7"/>
  <c r="F22" i="7"/>
  <c r="F12" i="7"/>
  <c r="F23" i="7"/>
  <c r="F20" i="7"/>
  <c r="F2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Emili Banno</author>
  </authors>
  <commentList>
    <comment ref="C2" authorId="0" shapeId="0" xr:uid="{098A9B1F-6CA7-47EF-9037-4E4DF46839A6}">
      <text>
        <r>
          <rPr>
            <b/>
            <sz val="9"/>
            <color indexed="81"/>
            <rFont val="Segoe UI"/>
            <family val="2"/>
          </rPr>
          <t>Legenda:
PE - Pregão Eletrônico;
CC - Concorrência;
TP - Tomada de Preço.</t>
        </r>
      </text>
    </comment>
  </commentList>
</comments>
</file>

<file path=xl/sharedStrings.xml><?xml version="1.0" encoding="utf-8"?>
<sst xmlns="http://schemas.openxmlformats.org/spreadsheetml/2006/main" count="110" uniqueCount="110">
  <si>
    <t>RESULTADOS DE PROCESSOS LICITATÓRIOS - 2019
(Lançado de acordo com ano de realização do procedimento licitatório)</t>
  </si>
  <si>
    <t>Nº</t>
  </si>
  <si>
    <t xml:space="preserve">Processo nº </t>
  </si>
  <si>
    <t>Edital de Licitação</t>
  </si>
  <si>
    <t>Objeto</t>
  </si>
  <si>
    <t>Valor Total Estimado</t>
  </si>
  <si>
    <t>Valor Total Contratado</t>
  </si>
  <si>
    <t>Observações</t>
  </si>
  <si>
    <t>Link para acesso ao Termo de Homologação do Procedimento Licitatório, com a indicação do(s) vencedor(es) do certame e seus respectivos valores adjudicados</t>
  </si>
  <si>
    <t>26674/2018-e</t>
  </si>
  <si>
    <t>PE nº 01/2019</t>
  </si>
  <si>
    <t>Contratação de empresa especializada para o fornecimento de materiais bibliográficos, durante o exercício de 2019, a fim de atender à demanda da Biblioteca “Cyro dos Anjos” do Tribunal de Contas do Distrito Federal - TCDF, conforme especificações constantes deste Edital e seus anexos.</t>
  </si>
  <si>
    <t xml:space="preserve">http://comprasnet.gov.br/livre/Pregao/termohom.asp?prgcod=770371&amp;co_no_uasg=974003&amp;numprp=12019&amp;codigoModalidade=5&amp;f_lstSrp=&amp;f_Uf=&amp;f_numPrp=12019&amp;f_coduasg=974003&amp;f_codMod=5&amp;f_tpPregao=E&amp;f_lstICMS=&amp;f_dtAberturaIni=&amp;f_dtAberturaFim= </t>
  </si>
  <si>
    <t>37870/2018-e</t>
  </si>
  <si>
    <t>PE nº 02/2019</t>
  </si>
  <si>
    <t xml:space="preserve">Contratação de empresa especializada na prestação de serviço de fornecimento de passagens aéreas, mediante a instalação, em computadores do Tribunal de Contas do Distrito Federal (TCDF) previamente indicados, de sistema on-line automatizado via rede mundial de computadores, contemplando o serviço de agenciamento de viagens, sob demanda, considerando a cotação, reserva, emissão, remarcação e cancelamento de passagens aéreas nacionais e internacionais, para atendimento das necessidades do TCDF, durante o exercício de 2019. </t>
  </si>
  <si>
    <t xml:space="preserve">http://comprasnet.gov.br/livre/Pregao/termohom.asp?prgcod=771838&amp;co_no_uasg=974003&amp;numprp=22019&amp;codigoModalidade=5&amp;f_lstSrp=&amp;f_Uf=&amp;f_numPrp=22019&amp;f_coduasg=974003&amp;f_codMod=5&amp;f_tpPregao=E&amp;f_lstICMS=&amp;f_dtAberturaIni=&amp;f_dtAberturaFim= </t>
  </si>
  <si>
    <t>33727/2018-e</t>
  </si>
  <si>
    <t>PE nº 03/2019</t>
  </si>
  <si>
    <t xml:space="preserve">Contratação de empresa(s) especializada(s) para a prestação de serviços especializados de lavanderia de roupas em geral e de roupas dos serviços de saúde, sob demanda, com vistas ao atendimento das necessidades da Divisão de Programas da Saúde e do Serviço de Segurança e Suporte Operacional do TCDF, para o exercício de 2019. </t>
  </si>
  <si>
    <t xml:space="preserve">http://comprasnet.gov.br/livre/Pregao/termohom.asp?prgcod=772357&amp;co_no_uasg=974003&amp;numprp=32019&amp;codigoModalidade=5&amp;f_lstSrp=&amp;f_Uf=&amp;f_numPrp=32019&amp;f_coduasg=974003&amp;f_codMod=5&amp;f_tpPregao=E&amp;f_lstICMS=&amp;f_dtAberturaIni=&amp;f_dtAberturaFim= </t>
  </si>
  <si>
    <t>36211/2018-e</t>
  </si>
  <si>
    <t>PE nº 04/2019</t>
  </si>
  <si>
    <t>Contratação de empresa especializada para o fornecimento de material de consumo (material de expediente e suprimento de impressora), utilizado nas atividades do Tribunal de Contas do Distrito Federal (TCDF), para o segundo semestre do exercício de 2019.</t>
  </si>
  <si>
    <t>- Itens 26, 29 e 30 restaram desertos e
- Item 15 resultou fracassado</t>
  </si>
  <si>
    <t xml:space="preserve">http://comprasnet.gov.br/livre/Pregao/termohom.asp?prgcod=772822&amp;co_no_uasg=974003&amp;numprp=42019&amp;codigoModalidade=5&amp;f_lstSrp=&amp;f_Uf=&amp;f_numPrp=42019&amp;f_coduasg=974003&amp;f_codMod=5&amp;f_tpPregao=E&amp;f_lstICMS=&amp;f_dtAberturaIni=&amp;f_dtAberturaFim= </t>
  </si>
  <si>
    <t>38583/2018-e</t>
  </si>
  <si>
    <t>PE nº 05/2019</t>
  </si>
  <si>
    <t>Contratação de empresa(s) especializada(s) para fornecimento de material permanente e de consumo para atendimento das demandas dos consultórios odontológicos da Divisão de Programas da Saúde (DISAUDE) do TCDF.</t>
  </si>
  <si>
    <t xml:space="preserve"> - Itens 4, 13, 14, 51, 55, 111 e 124 restaram desertos; e
- Itens 1, 8, 9, 10, 12, 19, 23, 24, 38, 56, 72, 113 e 115 resultaram fracassados;</t>
  </si>
  <si>
    <t xml:space="preserve">https://etcdf.tc.df.gov.br/?a=consultaETCDF&amp;f=formPrincipal&amp;nrproc=38583&amp;anoproc=2018 </t>
  </si>
  <si>
    <t>760/2019-e</t>
  </si>
  <si>
    <t>PE nº 06/2019</t>
  </si>
  <si>
    <t>Aquisição de papel A4 reciclado (material de expediente), por meio do Sistema de Registro de Preços (SRP), para atendimento das necessidades do Tribunal de Contas do Distrito Federal, por um período de 12 (doze) meses.</t>
  </si>
  <si>
    <t xml:space="preserve">http://comprasnet.gov.br/livre/Pregao/termohom.asp?prgcod=776413&amp;co_no_uasg=974003&amp;numprp=62019&amp;codigoModalidade=5&amp;f_lstSrp=&amp;f_Uf=&amp;f_numPrp=62019&amp;f_coduasg=974003&amp;f_codMod=5&amp;f_tpPregao=E&amp;f_lstICMS=&amp;f_dtAberturaIni=&amp;f_dtAberturaFim= </t>
  </si>
  <si>
    <t>36440/2018-e</t>
  </si>
  <si>
    <t>PE nº 07/2019</t>
  </si>
  <si>
    <t>Contratação de empresa especializada para o fornecimento de medicamentos e insumos médicos para atendimento das demandas da Divisão de Programas da Saúde (DISAUDE) do Tribunal de Contas do Distrito Federal.</t>
  </si>
  <si>
    <t xml:space="preserve">http://comprasnet.gov.br/livre/Pregao/termohom.asp?prgcod=776209&amp;co_no_uasg=974003&amp;numprp=72019&amp;codigoModalidade=5&amp;f_lstSrp=&amp;f_Uf=&amp;f_numPrp=72019&amp;f_coduasg=974003&amp;f_codMod=5&amp;f_tpPregao=E&amp;f_lstICMS=&amp;f_dtAberturaIni=&amp;f_dtAberturaFim= </t>
  </si>
  <si>
    <t>38109/2018-e</t>
  </si>
  <si>
    <t>PE nº 08/2019</t>
  </si>
  <si>
    <t>Contratação de empresa especializada para fornecimento de 14 (quatorze) monitores de 21,5 polegadas touch screen, com mouse e teclado, ambos slim, sem fios, com prestação de garantia on site de 48 (quarenta e oito) meses, com vistas ao atendimento de demandas internas do Tribunal de Contas do Distrito Federal.</t>
  </si>
  <si>
    <t xml:space="preserve">http://comprasnet.gov.br/livre/Pregao/termohom.asp?prgcod=777608&amp;co_no_uasg=974003&amp;numprp=82019&amp;codigoModalidade=5&amp;f_lstSrp=&amp;f_Uf=&amp;f_numPrp=82019&amp;f_coduasg=974003&amp;f_codMod=5&amp;f_tpPregao=E&amp;f_lstICMS=&amp;f_dtAberturaIni=&amp;f_dtAberturaFim= </t>
  </si>
  <si>
    <t>37862/2018-e</t>
  </si>
  <si>
    <t>PE nº 09/2019</t>
  </si>
  <si>
    <t xml:space="preserve">Contratação de empresa especializada para fornecimento de alimentos para coffee break, em atendimento às necessidades do Tribunal de Contas do Distrito Federal - TCDF, nos eventos de capacitação como treinamentos, cursos, seminários e reuniões técnicas de interesse institucional da Corte, mediante Sistema de Registro de Preços. </t>
  </si>
  <si>
    <t xml:space="preserve">http://comprasnet.gov.br/livre/Pregao/termohom.asp?prgcod=779239&amp;co_no_uasg=974003&amp;numprp=92019&amp;codigoModalidade=5&amp;f_lstSrp=&amp;f_Uf=&amp;f_numPrp=92019&amp;f_coduasg=974003&amp;f_codMod=5&amp;f_tpPregao=E&amp;f_lstICMS=&amp;f_dtAberturaIni=&amp;f_dtAberturaFim= </t>
  </si>
  <si>
    <t>3726/2019-e</t>
  </si>
  <si>
    <t>PE nº 10/2019</t>
  </si>
  <si>
    <t xml:space="preserve">Contratação de empresa especializada, mediante Sistema de Registro de Preços, para prestação eventual de serviço profissional de fotografia e prestação de serviço de captação de imagens aéreas com drone, sob demanda, nas dependências do Tribunal de Contas do Distrito Federal ou em outras localidades do DF, por um período de 12 meses. </t>
  </si>
  <si>
    <t>http://comprasnet.gov.br/livre/Pregao/termohom.asp?prgcod=785194&amp;co_no_uasg=974003&amp;numprp=102019&amp;codigoModalidade=5&amp;f_lstSrp=&amp;f_Uf=&amp;f_numPrp=102019&amp;f_coduasg=974003&amp;f_codMod=5&amp;f_tpPregao=E&amp;f_lstICMS=&amp;f_dtAberturaIni=&amp;f_dtAberturaFim=</t>
  </si>
  <si>
    <t>14293/2018</t>
  </si>
  <si>
    <t>PE nº 12/2019</t>
  </si>
  <si>
    <t>Contratação de empresa(s) especializada(s) para o fornecimento de impressoras multifuncionais monocromáticas (ITEM 1) e policromáticas (ITEM 2), com tecnologia de impressão eletrofotográfica a seco, laser ou LED, com garantia on site de 36 (trinta e seis) meses, incluindo suprimentos e leitor RFID, bem como para o fornecimento de software de gerenciamento das impressões e cópias (ITEM 3), com vistas ao atendimento de demandas internas do Tribunal de Contas do Distrito Federal, mediante Sistema de Registro de Preços.</t>
  </si>
  <si>
    <t xml:space="preserve">http://comprasnet.gov.br/livre/Pregao/termohom.asp?prgcod=786340&amp;co_no_uasg=974003&amp;numprp=122019&amp;codigoModalidade=5&amp;f_lstSrp=&amp;f_Uf=&amp;f_numPrp=122019&amp;f_coduasg=974003&amp;f_codMod=5&amp;f_tpPregao=E&amp;f_lstICMS=&amp;f_dtAberturaIni=&amp;f_dtAberturaFim= </t>
  </si>
  <si>
    <t>6300/2019-e</t>
  </si>
  <si>
    <t>PE nº 13/2019</t>
  </si>
  <si>
    <t>Contratação de empresa especializada para a prestação de serviço de subscrição de licenças governamentais da plataforma de programas Adobe Creative Cloud e Acrobat Pro DC, por 36 (trinta e seis) meses, envolvendo um conjunto completo de aplicativos, serviços, ferramentas e recursos para atendimento das necessidades do Tribunal de Contas do Distrito Federal.</t>
  </si>
  <si>
    <t>http://comprasnet.gov.br/livre/Pregao/termohom.asp?prgcod=788885&amp;co_no_uasg=974003&amp;numprp=132019&amp;codigoModalidade=5&amp;f_lstSrp=&amp;f_Uf=&amp;f_numPrp=132019&amp;f_coduasg=974003&amp;f_codMod=5&amp;f_tpPregao=E&amp;f_lstICMS=&amp;f_dtAberturaIni=&amp;f_dtAberturaFim=</t>
  </si>
  <si>
    <t>6016/2019-e</t>
  </si>
  <si>
    <t>PE nº 15/2019</t>
  </si>
  <si>
    <t>Contratação de empresa especializada para a prestação de serviço de manutenção preditiva, preventiva e corretiva de sistemas de alimentação ininterrupta (SAI), trifásico, da marca PHD, modelo TRY 15kVA, ligados ao datacenter do Tribunal de Contas do Distrito Federal, por um período de 12 (doze) meses, incluindo fornecimento de peças.</t>
  </si>
  <si>
    <t>http://comprasnet.gov.br/livre/Pregao/termohom.asp?prgcod=791666&amp;co_no_uasg=974003&amp;numprp=152019&amp;codigoModalidade=5&amp;f_lstSrp=&amp;f_Uf=&amp;f_numPrp=152019&amp;f_coduasg=974003&amp;f_codMod=5&amp;f_tpPregao=E&amp;f_lstICMS=&amp;f_dtAberturaIni=&amp;f_dtAberturaFim=</t>
  </si>
  <si>
    <t>10586/2019-e</t>
  </si>
  <si>
    <t>PE nº 16/2019</t>
  </si>
  <si>
    <t>Contratação de empresa especializada para fornecimento de scanners de alta produção com mesa digitalizadora e alimentador automático para folha tipo A3, com 36 (trinta e seis) meses de garantia on-site, incluindo suprimentos, consoante as condições e as especificações técnicas descritas no presente Edital e em seus anexos.</t>
  </si>
  <si>
    <t>Gerenciador (TCDF)</t>
  </si>
  <si>
    <t>http://comprasnet.gov.br/livre/Pregao/termohom.asp?prgcod=795550&amp;co_no_uasg=974003&amp;numprp=162019&amp;codigoModalidade=5&amp;f_lstSrp=&amp;f_Uf=&amp;f_numPrp=162019&amp;f_coduasg=974003&amp;f_codMod=5&amp;f_tpPregao=E&amp;f_lstICMS=&amp;f_dtAberturaIni=&amp;f_dtAberturaFim=</t>
  </si>
  <si>
    <t>11469/2019-e</t>
  </si>
  <si>
    <t>PE nº 17/2019</t>
  </si>
  <si>
    <t>Contratação de empresa especializada para a prestação de serviços de manutenção preventiva e corretiva no sistema de controle de acesso de pessoas aos edifícios do Tribunal de Contas do Distrito Federal (TCDF), composto por catracas eletrônicas da linha ATZ-202 - TOP, modelo V3.6, da Automatiza, e demais componentes; incluindo o fornecimento avulso de peças e dos insumos necessários à plena prestação dos serviços.</t>
  </si>
  <si>
    <t>http://comprasnet.gov.br/livre/Pregao/termohom.asp?prgcod=796080&amp;co_no_uasg=974003&amp;numprp=172019&amp;codigoModalidade=5&amp;f_lstSrp=&amp;f_Uf=&amp;f_numPrp=172019&amp;f_coduasg=974003&amp;f_codMod=5&amp;f_tpPregao=E&amp;f_lstICMS=&amp;f_dtAberturaIni=&amp;f_dtAberturaFim=</t>
  </si>
  <si>
    <t>6695/2019-e</t>
  </si>
  <si>
    <t>PE nº 18/2019</t>
  </si>
  <si>
    <t>Contratação de empresa especializada para fornecimento de 3 (três) computadores do modelo iMac, de 27 polegadas, e 1 (um) computador do modelo MacBook Pro, de 15 polegadas, com garantia estendida AppleCare Protection Plan, para cada equipamento, e acessórios adicionais, em atendimento às demandas do Tribunal de Contas do Distrito Federal (TCDF).</t>
  </si>
  <si>
    <t>http://comprasnet.gov.br/livre/Pregao/termohom.asp?prgcod=796550&amp;co_no_uasg=974003&amp;numprp=182019&amp;codigoModalidade=5&amp;f_lstSrp=&amp;f_Uf=&amp;f_numPrp=182019&amp;f_coduasg=974003&amp;f_codMod=5&amp;f_tpPregao=E&amp;f_lstICMS=&amp;f_dtAberturaIni=&amp;f_dtAberturaFim=</t>
  </si>
  <si>
    <t>13925/2019-e</t>
  </si>
  <si>
    <t>PE nº 19/2019</t>
  </si>
  <si>
    <t>Contratação de Instituição credenciada como “Agente de Integração” para propiciar a plena operacionalização de estágio de estudantes que estejam frequentando o ensino regular em instituições de educação superior e de ensino médio para atendimento às demandas em áreas do Tribunal de Contas do Distrito Federal (TCDF).</t>
  </si>
  <si>
    <t>http://comprasnet.gov.br/livre/Pregao/termohom.asp?prgcod=797551&amp;co_no_uasg=974003&amp;numprp=192019&amp;codigoModalidade=5&amp;f_lstSrp=&amp;f_Uf=&amp;f_numPrp=192019&amp;f_coduasg=974003&amp;f_codMod=5&amp;f_tpPregao=E&amp;f_lstICMS=&amp;f_dtAberturaIni=&amp;f_dtAberturaFim=</t>
  </si>
  <si>
    <t>16274/2019-e</t>
  </si>
  <si>
    <t>PE nº 20/2019</t>
  </si>
  <si>
    <t>Contratação de empresa(s) especializada(s) para fornecimento de materiais de odontologia a serem utilizados nas atividades específicas da Divisão de Programas da Saúde - DISAÚDE do TCDF, de acordo com as especificações constantes no Anexo II (Estimativa de Preços e Especificações Técnicas).</t>
  </si>
  <si>
    <t>http://comprasnet.gov.br/livre/Pregao/termohom.asp?prgcod=805567&amp;co_no_uasg=974003&amp;numprp=202019&amp;codigoModalidade=5&amp;f_lstSrp=&amp;f_Uf=&amp;f_numPrp=202019&amp;f_coduasg=974003&amp;f_codMod=5&amp;f_tpPregao=E&amp;f_lstICMS=&amp;f_dtAberturaIni=&amp;f_dtAberturaFim=</t>
  </si>
  <si>
    <t>12937/2019-e</t>
  </si>
  <si>
    <t>PE nº 21/2019</t>
  </si>
  <si>
    <t>Contratação de empresa especializada para prestação de serviço de emissão de certificados digitais e-CPF, com fornecimento de dispositivos token para armazenamento de cada certificado digital e visitas técnicas presenciais no TCDF para validação de documentos e demais providências cabíveis.</t>
  </si>
  <si>
    <t>http://comprasnet.gov.br/livre/Pregao/termohom.asp?prgcod=807267&amp;co_no_uasg=974003&amp;numprp=212019&amp;codigoModalidade=5&amp;f_lstSrp=&amp;f_Uf=&amp;f_numPrp=212019&amp;f_coduasg=974003&amp;f_codMod=5&amp;f_tpPregao=E&amp;f_lstICMS=&amp;f_dtAberturaIni=&amp;f_dtAberturaFim=</t>
  </si>
  <si>
    <t>9058/2019-e</t>
  </si>
  <si>
    <t>PE nº 22/2019</t>
  </si>
  <si>
    <t>Contratação de empresa(s) especializada(s) para fornecimento de computadores servidores de rede para a função de hospedeiros de máquinas virtuais da rede local (ITEM 1), computadores servidores de rede para a função de hospedeiros de máquinas virtuais da DMZ – Demilitarized Zone (ITEM 2) e computadores servidores de rede para a função de Firewall (ITEM 3), contemplando o fornecimento, instalação e configuração dos equipamentos, com suporte técnico e garantia on-site por período de 60 (sessenta) meses, para atendimento das demandas do Tribunal de Contas do Distrito Federal (TCDF), mediante Sistema de Registro de Preços (SRP).</t>
  </si>
  <si>
    <t>http://comprasnet.gov.br/livre/Pregao/termohom.asp?prgcod=815782&amp;co_no_uasg=974003&amp;numprp=222019&amp;codigoModalidade=5&amp;f_lstSrp=&amp;f_Uf=&amp;f_numPrp=222019&amp;f_coduasg=974003&amp;f_codMod=5&amp;f_tpPregao=E&amp;f_lstICMS=&amp;f_dtAberturaIni=&amp;f_dtAberturaFim=</t>
  </si>
  <si>
    <t>20247/2019-e</t>
  </si>
  <si>
    <t>PE nº 23/2019</t>
  </si>
  <si>
    <t>Contratação de empresas especializadas para fornecimento, montagem e instalação de mobiliário, para compor o patrimônio e atender demandas dos departamentos do Tribunal de Contas do Distrito Federal – TCDF, mediante Sistema de Registro de Preços.</t>
  </si>
  <si>
    <t>- Item 40 restou fracassado.</t>
  </si>
  <si>
    <t>http://comprasnet.gov.br/livre/Pregao/termohom.asp?prgcod=819142&amp;co_no_uasg=974003&amp;numprp=232019&amp;codigoModalidade=5&amp;f_lstSrp=&amp;f_Uf=&amp;f_numPrp=232019&amp;f_coduasg=974003&amp;f_codMod=5&amp;f_tpPregao=E&amp;f_lstICMS=&amp;f_dtAberturaIni=&amp;f_dtAberturaFim=</t>
  </si>
  <si>
    <t xml:space="preserve"> 16231/2019-e</t>
  </si>
  <si>
    <t>PE nº 24/2019</t>
  </si>
  <si>
    <t>Contratação de empresa(s) especializada(s) para o fornecimento de material de expediente para consumo nas atividades do Tribunal de Contas do Distrito Federal (TCDF), para o primeiro semestre do exercício de 2020.</t>
  </si>
  <si>
    <t>- Item 29 resultou fracassado, e 
- Item 32 restou deserto.</t>
  </si>
  <si>
    <t>http://comprasnet.gov.br/livre/Pregao/termohom.asp?prgcod=816133&amp;co_no_uasg=974003&amp;numprp=242019&amp;codigoModalidade=5&amp;f_lstSrp=&amp;f_Uf=&amp;f_numPrp=242019&amp;f_coduasg=974003&amp;f_codMod=5&amp;f_tpPregao=E&amp;f_lstICMS=&amp;f_dtAberturaIni=&amp;f_dtAberturaFim=</t>
  </si>
  <si>
    <t>23378/2019-e</t>
  </si>
  <si>
    <t>PE nº 26/2019</t>
  </si>
  <si>
    <t>Contratação de empresa especializada na prestação de serviço de fornecimento de passagens aéreas, mediante a instalação, em computadores do Tribunal de Contas do Distrito Federal (TCDF) previamente indicados, de sistema “on-line” automatizado via rede mundial de computadores, contemplando o serviço de agenciamento de viagens, sob demanda, considerando a cotação, reserva, emissão, remarcação e cancelamento de passagens aéreas nacionais e internacionais, para atendimento das necessidades do TCDF, durante o exercício de 2020.</t>
  </si>
  <si>
    <t>http://comprasnet.gov.br/livre/Pregao/termohom.asp?prgcod=819418&amp;co_no_uasg=974003&amp;numprp=262019&amp;codigoModalidade=5&amp;f_lstSrp=&amp;f_Uf=&amp;f_numPrp=262019&amp;f_coduasg=974003&amp;f_codMod=5&amp;f_tpPregao=E&amp;f_lstICMS=&amp;f_dtAberturaIni=&amp;f_dtAberturaFim=</t>
  </si>
  <si>
    <t xml:space="preserve"> 21928/2019-e</t>
  </si>
  <si>
    <t>PE nº 27/2019</t>
  </si>
  <si>
    <t>Contratação de empresa especializada para o fornecimento de papel A4 (branco e reciclado) e papel A3 (branco), por meio do Sistema de Registro de Preços (SRP), para atendimento das necessidades do Tribunal de Contas do Distrito Federal - TCDF, por um período de 12 (doze) meses.</t>
  </si>
  <si>
    <t>http://comprasnet.gov.br/livre/Pregao/termohom.asp?prgcod=826153&amp;co_no_uasg=974003&amp;numprp=272019&amp;codigoModalidade=5&amp;f_lstSrp=&amp;f_Uf=&amp;f_numPrp=272019&amp;f_coduasg=974003&amp;f_codMod=5&amp;f_tpPregao=E&amp;f_lstICMS=&amp;f_dtAberturaIni=&amp;f_dtAberturaF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</si>
</sst>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 #,##0.00;[Red]\-&quot;R$&quot;\ #,##0.00"/>
    <numFmt numFmtId="165" formatCode="_-&quot;R$&quot;\ * #,##0.00_-;\-&quot;R$&quot;\ * #,##0.00_-;_-&quot;R$&quot;\ * &quot;-&quot;??_-;_-@_-"/>
  </numFmts>
  <fonts count="8">
    <font>
      <sz val="11"/>
      <color theme="1"/>
      <name val="Calibri"/>
      <family val="2"/>
      <scheme val="minor"/>
    </font>
    <font>
      <u/>
      <sz val="11"/>
      <color theme="10"/>
      <name val="Calibri"/>
      <family val="2"/>
      <scheme val="minor"/>
    </font>
    <font>
      <b/>
      <sz val="11"/>
      <color rgb="FFFFFF00"/>
      <name val="Calibri"/>
      <family val="2"/>
    </font>
    <font>
      <sz val="11"/>
      <color theme="1"/>
      <name val="Calibri"/>
      <family val="2"/>
    </font>
    <font>
      <b/>
      <sz val="11"/>
      <color theme="1"/>
      <name val="Calibri"/>
      <family val="2"/>
    </font>
    <font>
      <sz val="11"/>
      <color rgb="FF333333"/>
      <name val="Calibri"/>
      <family val="2"/>
    </font>
    <font>
      <b/>
      <sz val="9"/>
      <color indexed="81"/>
      <name val="Segoe UI"/>
      <family val="2"/>
    </font>
    <font>
      <sz val="10"/>
      <color indexed="8"/>
      <name val="MS Sans Serif"/>
    </font>
  </fonts>
  <fills count="4">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7" fillId="0" borderId="0"/>
  </cellStyleXfs>
  <cellXfs count="27">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49" fontId="3" fillId="0" borderId="1" xfId="0" applyNumberFormat="1" applyFont="1" applyBorder="1" applyAlignment="1">
      <alignment horizontal="justify" vertical="center" wrapText="1"/>
    </xf>
    <xf numFmtId="165" fontId="3" fillId="0" borderId="1" xfId="0" applyNumberFormat="1" applyFont="1" applyBorder="1" applyAlignment="1">
      <alignment horizontal="center" vertical="center"/>
    </xf>
    <xf numFmtId="0" fontId="1" fillId="0" borderId="1" xfId="1" applyFill="1" applyBorder="1" applyAlignment="1">
      <alignment horizontal="center" vertical="center" wrapText="1"/>
    </xf>
    <xf numFmtId="49" fontId="3" fillId="0" borderId="1" xfId="0" applyNumberFormat="1" applyFont="1" applyBorder="1" applyAlignment="1">
      <alignment horizontal="justify" vertical="center"/>
    </xf>
    <xf numFmtId="0" fontId="3" fillId="0" borderId="0" xfId="0" applyFont="1" applyAlignment="1">
      <alignment horizontal="center" vertical="center" wrapText="1"/>
    </xf>
    <xf numFmtId="49" fontId="3" fillId="0" borderId="0" xfId="0" applyNumberFormat="1" applyFont="1" applyAlignment="1">
      <alignment horizontal="justify" vertical="center"/>
    </xf>
    <xf numFmtId="165" fontId="3" fillId="0" borderId="0" xfId="0" applyNumberFormat="1" applyFont="1" applyAlignment="1">
      <alignment horizontal="center" vertical="center"/>
    </xf>
    <xf numFmtId="0" fontId="1" fillId="0" borderId="1" xfId="1" applyBorder="1" applyAlignment="1">
      <alignment horizontal="center" vertical="center" wrapText="1"/>
    </xf>
    <xf numFmtId="49" fontId="4" fillId="2"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0" fillId="0" borderId="1" xfId="0" applyBorder="1" applyAlignment="1">
      <alignment horizontal="justify" vertical="center" wrapText="1"/>
    </xf>
    <xf numFmtId="49"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xf>
    <xf numFmtId="49" fontId="0" fillId="0" borderId="1" xfId="0" applyNumberFormat="1" applyBorder="1" applyAlignment="1">
      <alignment horizontal="left" vertical="center" wrapText="1"/>
    </xf>
    <xf numFmtId="49" fontId="3" fillId="0" borderId="0" xfId="0" applyNumberFormat="1" applyFont="1" applyAlignment="1">
      <alignment horizontal="left"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3">
    <cellStyle name="Hiperlink" xfId="1" builtinId="8"/>
    <cellStyle name="Normal" xfId="0" builtinId="0"/>
    <cellStyle name="Normal 2" xfId="2" xr:uid="{047353EC-A9C2-42F7-9EB4-54E08BC330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mprasnet.gov.br/livre/Pregao/termohom.asp?prgcod=791666&amp;co_no_uasg=974003&amp;numprp=152019&amp;codigoModalidade=5&amp;f_lstSrp=&amp;f_Uf=&amp;f_numPrp=152019&amp;f_coduasg=974003&amp;f_codMod=5&amp;f_tpPregao=E&amp;f_lstICMS=&amp;f_dtAberturaIni=&amp;f_dtAberturaFim=" TargetMode="External"/><Relationship Id="rId13" Type="http://schemas.openxmlformats.org/officeDocument/2006/relationships/hyperlink" Target="http://comprasnet.gov.br/livre/Pregao/termohom.asp?prgcod=786340&amp;co_no_uasg=974003&amp;numprp=122019&amp;codigoModalidade=5&amp;f_lstSrp=&amp;f_Uf=&amp;f_numPrp=122019&amp;f_coduasg=974003&amp;f_codMod=5&amp;f_tpPregao=E&amp;f_lstICMS=&amp;f_dtAberturaIni=&amp;f_dtAberturaFim=" TargetMode="External"/><Relationship Id="rId18" Type="http://schemas.openxmlformats.org/officeDocument/2006/relationships/hyperlink" Target="http://comprasnet.gov.br/livre/Pregao/termohom.asp?prgcod=779239&amp;co_no_uasg=974003&amp;numprp=92019&amp;codigoModalidade=5&amp;f_lstSrp=&amp;f_Uf=&amp;f_numPrp=92019&amp;f_coduasg=974003&amp;f_codMod=5&amp;f_tpPregao=E&amp;f_lstICMS=&amp;f_dtAberturaIni=&amp;f_dtAberturaFim=" TargetMode="External"/><Relationship Id="rId3" Type="http://schemas.openxmlformats.org/officeDocument/2006/relationships/hyperlink" Target="http://comprasnet.gov.br/livre/Pregao/termohom.asp?prgcod=805567&amp;co_no_uasg=974003&amp;numprp=202019&amp;codigoModalidade=5&amp;f_lstSrp=&amp;f_Uf=&amp;f_numPrp=202019&amp;f_coduasg=974003&amp;f_codMod=5&amp;f_tpPregao=E&amp;f_lstICMS=&amp;f_dtAberturaIni=&amp;f_dtAberturaFim=" TargetMode="External"/><Relationship Id="rId21" Type="http://schemas.openxmlformats.org/officeDocument/2006/relationships/hyperlink" Target="https://etcdf.tc.df.gov.br/?a=consultaETCDF&amp;f=formPrincipal&amp;nrproc=38583&amp;anoproc=2018" TargetMode="External"/><Relationship Id="rId7" Type="http://schemas.openxmlformats.org/officeDocument/2006/relationships/hyperlink" Target="http://comprasnet.gov.br/livre/Pregao/termohom.asp?prgcod=785194&amp;co_no_uasg=974003&amp;numprp=102019&amp;codigoModalidade=5&amp;f_lstSrp=&amp;f_Uf=&amp;f_numPrp=102019&amp;f_coduasg=974003&amp;f_codMod=5&amp;f_tpPregao=E&amp;f_lstICMS=&amp;f_dtAberturaIni=&amp;f_dtAberturaFim=" TargetMode="External"/><Relationship Id="rId12" Type="http://schemas.openxmlformats.org/officeDocument/2006/relationships/hyperlink" Target="http://comprasnet.gov.br/livre/Pregao/termohom.asp?prgcod=795550&amp;co_no_uasg=974003&amp;numprp=162019&amp;codigoModalidade=5&amp;f_lstSrp=&amp;f_Uf=&amp;f_numPrp=162019&amp;f_coduasg=974003&amp;f_codMod=5&amp;f_tpPregao=E&amp;f_lstICMS=&amp;f_dtAberturaIni=&amp;f_dtAberturaFim=" TargetMode="External"/><Relationship Id="rId17" Type="http://schemas.openxmlformats.org/officeDocument/2006/relationships/hyperlink" Target="http://comprasnet.gov.br/livre/Pregao/termohom.asp?prgcod=776209&amp;co_no_uasg=974003&amp;numprp=72019&amp;codigoModalidade=5&amp;f_lstSrp=&amp;f_Uf=&amp;f_numPrp=72019&amp;f_coduasg=974003&amp;f_codMod=5&amp;f_tpPregao=E&amp;f_lstICMS=&amp;f_dtAberturaIni=&amp;f_dtAberturaFim=" TargetMode="External"/><Relationship Id="rId25" Type="http://schemas.openxmlformats.org/officeDocument/2006/relationships/comments" Target="../comments1.xml"/><Relationship Id="rId2" Type="http://schemas.openxmlformats.org/officeDocument/2006/relationships/hyperlink" Target="http://comprasnet.gov.br/livre/Pregao/termohom.asp?prgcod=816133&amp;co_no_uasg=974003&amp;numprp=242019&amp;codigoModalidade=5&amp;f_lstSrp=&amp;f_Uf=&amp;f_numPrp=242019&amp;f_coduasg=974003&amp;f_codMod=5&amp;f_tpPregao=E&amp;f_lstICMS=&amp;f_dtAberturaIni=&amp;f_dtAberturaFim=" TargetMode="External"/><Relationship Id="rId16" Type="http://schemas.openxmlformats.org/officeDocument/2006/relationships/hyperlink" Target="http://comprasnet.gov.br/livre/Pregao/termohom.asp?prgcod=772822&amp;co_no_uasg=974003&amp;numprp=42019&amp;codigoModalidade=5&amp;f_lstSrp=&amp;f_Uf=&amp;f_numPrp=42019&amp;f_coduasg=974003&amp;f_codMod=5&amp;f_tpPregao=E&amp;f_lstICMS=&amp;f_dtAberturaIni=&amp;f_dtAberturaFim=" TargetMode="External"/><Relationship Id="rId20" Type="http://schemas.openxmlformats.org/officeDocument/2006/relationships/hyperlink" Target="http://comprasnet.gov.br/livre/Pregao/termohom.asp?prgcod=777608&amp;co_no_uasg=974003&amp;numprp=82019&amp;codigoModalidade=5&amp;f_lstSrp=&amp;f_Uf=&amp;f_numPrp=82019&amp;f_coduasg=974003&amp;f_codMod=5&amp;f_tpPregao=E&amp;f_lstICMS=&amp;f_dtAberturaIni=&amp;f_dtAberturaFim=" TargetMode="External"/><Relationship Id="rId1" Type="http://schemas.openxmlformats.org/officeDocument/2006/relationships/hyperlink" Target="http://comprasnet.gov.br/livre/Pregao/termohom.asp?prgcod=797551&amp;co_no_uasg=974003&amp;numprp=192019&amp;codigoModalidade=5&amp;f_lstSrp=&amp;f_Uf=&amp;f_numPrp=192019&amp;f_coduasg=974003&amp;f_codMod=5&amp;f_tpPregao=E&amp;f_lstICMS=&amp;f_dtAberturaIni=&amp;f_dtAberturaFim=" TargetMode="External"/><Relationship Id="rId6" Type="http://schemas.openxmlformats.org/officeDocument/2006/relationships/hyperlink" Target="http://comprasnet.gov.br/livre/Pregao/termohom.asp?prgcod=819418&amp;co_no_uasg=974003&amp;numprp=262019&amp;codigoModalidade=5&amp;f_lstSrp=&amp;f_Uf=&amp;f_numPrp=262019&amp;f_coduasg=974003&amp;f_codMod=5&amp;f_tpPregao=E&amp;f_lstICMS=&amp;f_dtAberturaIni=&amp;f_dtAberturaFim=" TargetMode="External"/><Relationship Id="rId11" Type="http://schemas.openxmlformats.org/officeDocument/2006/relationships/hyperlink" Target="http://comprasnet.gov.br/livre/Pregao/termohom.asp?prgcod=815782&amp;co_no_uasg=974003&amp;numprp=222019&amp;codigoModalidade=5&amp;f_lstSrp=&amp;f_Uf=&amp;f_numPrp=222019&amp;f_coduasg=974003&amp;f_codMod=5&amp;f_tpPregao=E&amp;f_lstICMS=&amp;f_dtAberturaIni=&amp;f_dtAberturaFim=" TargetMode="External"/><Relationship Id="rId24" Type="http://schemas.openxmlformats.org/officeDocument/2006/relationships/vmlDrawing" Target="../drawings/vmlDrawing1.vml"/><Relationship Id="rId5" Type="http://schemas.openxmlformats.org/officeDocument/2006/relationships/hyperlink" Target="http://comprasnet.gov.br/livre/Pregao/termohom.asp?prgcod=826153&amp;co_no_uasg=974003&amp;numprp=272019&amp;codigoModalidade=5&amp;f_lstSrp=&amp;f_Uf=&amp;f_numPrp=272019&amp;f_coduasg=974003&amp;f_codMod=5&amp;f_tpPregao=E&amp;f_lstICMS=&amp;f_dtAberturaIni=&amp;f_dtAberturaFim=" TargetMode="External"/><Relationship Id="rId15" Type="http://schemas.openxmlformats.org/officeDocument/2006/relationships/hyperlink" Target="http://comprasnet.gov.br/livre/Pregao/termohom.asp?prgcod=772357&amp;co_no_uasg=974003&amp;numprp=32019&amp;codigoModalidade=5&amp;f_lstSrp=&amp;f_Uf=&amp;f_numPrp=32019&amp;f_coduasg=974003&amp;f_codMod=5&amp;f_tpPregao=E&amp;f_lstICMS=&amp;f_dtAberturaIni=&amp;f_dtAberturaFim=" TargetMode="External"/><Relationship Id="rId23" Type="http://schemas.openxmlformats.org/officeDocument/2006/relationships/printerSettings" Target="../printerSettings/printerSettings1.bin"/><Relationship Id="rId10" Type="http://schemas.openxmlformats.org/officeDocument/2006/relationships/hyperlink" Target="http://comprasnet.gov.br/livre/Pregao/termohom.asp?prgcod=796550&amp;co_no_uasg=974003&amp;numprp=182019&amp;codigoModalidade=5&amp;f_lstSrp=&amp;f_Uf=&amp;f_numPrp=182019&amp;f_coduasg=974003&amp;f_codMod=5&amp;f_tpPregao=E&amp;f_lstICMS=&amp;f_dtAberturaIni=&amp;f_dtAberturaFim=" TargetMode="External"/><Relationship Id="rId19" Type="http://schemas.openxmlformats.org/officeDocument/2006/relationships/hyperlink" Target="http://comprasnet.gov.br/livre/Pregao/termohom.asp?prgcod=771838&amp;co_no_uasg=974003&amp;numprp=22019&amp;codigoModalidade=5&amp;f_lstSrp=&amp;f_Uf=&amp;f_numPrp=22019&amp;f_coduasg=974003&amp;f_codMod=5&amp;f_tpPregao=E&amp;f_lstICMS=&amp;f_dtAberturaIni=&amp;f_dtAberturaFim=" TargetMode="External"/><Relationship Id="rId4" Type="http://schemas.openxmlformats.org/officeDocument/2006/relationships/hyperlink" Target="http://comprasnet.gov.br/livre/Pregao/termohom.asp?prgcod=819142&amp;co_no_uasg=974003&amp;numprp=232019&amp;codigoModalidade=5&amp;f_lstSrp=&amp;f_Uf=&amp;f_numPrp=232019&amp;f_coduasg=974003&amp;f_codMod=5&amp;f_tpPregao=E&amp;f_lstICMS=&amp;f_dtAberturaIni=&amp;f_dtAberturaFim=" TargetMode="External"/><Relationship Id="rId9" Type="http://schemas.openxmlformats.org/officeDocument/2006/relationships/hyperlink" Target="http://comprasnet.gov.br/livre/Pregao/termohom.asp?prgcod=788885&amp;co_no_uasg=974003&amp;numprp=132019&amp;codigoModalidade=5&amp;f_lstSrp=&amp;f_Uf=&amp;f_numPrp=132019&amp;f_coduasg=974003&amp;f_codMod=5&amp;f_tpPregao=E&amp;f_lstICMS=&amp;f_dtAberturaIni=&amp;f_dtAberturaFim=" TargetMode="External"/><Relationship Id="rId14" Type="http://schemas.openxmlformats.org/officeDocument/2006/relationships/hyperlink" Target="http://comprasnet.gov.br/livre/Pregao/termohom.asp?prgcod=770371&amp;co_no_uasg=974003&amp;numprp=12019&amp;codigoModalidade=5&amp;f_lstSrp=&amp;f_Uf=&amp;f_numPrp=12019&amp;f_coduasg=974003&amp;f_codMod=5&amp;f_tpPregao=E&amp;f_lstICMS=&amp;f_dtAberturaIni=&amp;f_dtAberturaFim=" TargetMode="External"/><Relationship Id="rId22" Type="http://schemas.openxmlformats.org/officeDocument/2006/relationships/hyperlink" Target="http://comprasnet.gov.br/livre/Pregao/termohom.asp?prgcod=776413&amp;co_no_uasg=974003&amp;numprp=62019&amp;codigoModalidade=5&amp;f_lstSrp=&amp;f_Uf=&amp;f_numPrp=62019&amp;f_coduasg=974003&amp;f_codMod=5&amp;f_tpPregao=E&amp;f_lstICMS=&amp;f_dtAberturaIni=&amp;f_dtAberturaFi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2A7A5-F3BD-4889-9C93-C9DF442BE53A}">
  <sheetPr>
    <tabColor theme="4" tint="0.39997558519241921"/>
  </sheetPr>
  <dimension ref="A1:H26"/>
  <sheetViews>
    <sheetView tabSelected="1" workbookViewId="0">
      <selection sqref="A1:H1"/>
    </sheetView>
  </sheetViews>
  <sheetFormatPr defaultRowHeight="15"/>
  <cols>
    <col min="1" max="1" width="5.140625" style="1" customWidth="1"/>
    <col min="2" max="2" width="14.5703125" style="1" customWidth="1"/>
    <col min="3" max="3" width="16.85546875" style="11" bestFit="1" customWidth="1"/>
    <col min="4" max="4" width="53.7109375" style="12" customWidth="1"/>
    <col min="5" max="6" width="15.85546875" style="13" bestFit="1" customWidth="1"/>
    <col min="7" max="7" width="36.7109375" style="24" customWidth="1"/>
    <col min="8" max="8" width="67.140625" style="11" customWidth="1"/>
    <col min="9" max="16384" width="9.140625" style="1"/>
  </cols>
  <sheetData>
    <row r="1" spans="1:8" ht="48.75" customHeight="1">
      <c r="A1" s="25" t="s">
        <v>0</v>
      </c>
      <c r="B1" s="26"/>
      <c r="C1" s="26"/>
      <c r="D1" s="26"/>
      <c r="E1" s="26"/>
      <c r="F1" s="26"/>
      <c r="G1" s="26"/>
      <c r="H1" s="26"/>
    </row>
    <row r="2" spans="1:8" ht="45">
      <c r="A2" s="2" t="s">
        <v>1</v>
      </c>
      <c r="B2" s="2" t="s">
        <v>2</v>
      </c>
      <c r="C2" s="3" t="s">
        <v>3</v>
      </c>
      <c r="D2" s="15" t="s">
        <v>4</v>
      </c>
      <c r="E2" s="4" t="s">
        <v>5</v>
      </c>
      <c r="F2" s="4" t="s">
        <v>6</v>
      </c>
      <c r="G2" s="20" t="s">
        <v>7</v>
      </c>
      <c r="H2" s="3" t="s">
        <v>8</v>
      </c>
    </row>
    <row r="3" spans="1:8" ht="90">
      <c r="A3" s="5">
        <v>1</v>
      </c>
      <c r="B3" s="5" t="s">
        <v>9</v>
      </c>
      <c r="C3" s="6" t="s">
        <v>10</v>
      </c>
      <c r="D3" s="7" t="s">
        <v>11</v>
      </c>
      <c r="E3" s="18">
        <v>130000</v>
      </c>
      <c r="F3" s="18">
        <v>81718</v>
      </c>
      <c r="G3" s="21"/>
      <c r="H3" s="9" t="s">
        <v>12</v>
      </c>
    </row>
    <row r="4" spans="1:8" ht="150">
      <c r="A4" s="5">
        <v>2</v>
      </c>
      <c r="B4" s="5" t="s">
        <v>13</v>
      </c>
      <c r="C4" s="17" t="s">
        <v>14</v>
      </c>
      <c r="D4" s="10" t="s">
        <v>15</v>
      </c>
      <c r="E4" s="8">
        <f>6870+297234</f>
        <v>304104</v>
      </c>
      <c r="F4" s="8">
        <f>6870+267480.87</f>
        <v>274350.87</v>
      </c>
      <c r="G4" s="22"/>
      <c r="H4" s="14" t="s">
        <v>16</v>
      </c>
    </row>
    <row r="5" spans="1:8" ht="90">
      <c r="A5" s="5">
        <v>3</v>
      </c>
      <c r="B5" s="5" t="s">
        <v>17</v>
      </c>
      <c r="C5" s="6" t="s">
        <v>18</v>
      </c>
      <c r="D5" s="19" t="s">
        <v>19</v>
      </c>
      <c r="E5" s="8">
        <f>18976.2+7200</f>
        <v>26176.2</v>
      </c>
      <c r="F5" s="8">
        <f>8039.6+6480</f>
        <v>14519.6</v>
      </c>
      <c r="G5" s="22"/>
      <c r="H5" s="14" t="s">
        <v>20</v>
      </c>
    </row>
    <row r="6" spans="1:8" ht="75">
      <c r="A6" s="5">
        <v>4</v>
      </c>
      <c r="B6" s="5" t="s">
        <v>21</v>
      </c>
      <c r="C6" s="17" t="s">
        <v>22</v>
      </c>
      <c r="D6" s="10" t="s">
        <v>23</v>
      </c>
      <c r="E6" s="8">
        <v>37840.25</v>
      </c>
      <c r="F6" s="8">
        <f>8065.49+4479.2+994.48+630.38+850+2023+16000</f>
        <v>33042.549999999996</v>
      </c>
      <c r="G6" s="23" t="s">
        <v>24</v>
      </c>
      <c r="H6" s="14" t="s">
        <v>25</v>
      </c>
    </row>
    <row r="7" spans="1:8" ht="75">
      <c r="A7" s="5">
        <v>5</v>
      </c>
      <c r="B7" s="5" t="s">
        <v>26</v>
      </c>
      <c r="C7" s="17" t="s">
        <v>27</v>
      </c>
      <c r="D7" s="10" t="s">
        <v>28</v>
      </c>
      <c r="E7" s="8">
        <v>117845.56</v>
      </c>
      <c r="F7" s="8">
        <f>32320.2+32439.98+35542.86</f>
        <v>100303.04000000001</v>
      </c>
      <c r="G7" s="21" t="s">
        <v>29</v>
      </c>
      <c r="H7" s="14" t="s">
        <v>30</v>
      </c>
    </row>
    <row r="8" spans="1:8" ht="60">
      <c r="A8" s="5">
        <v>6</v>
      </c>
      <c r="B8" s="5" t="s">
        <v>31</v>
      </c>
      <c r="C8" s="17" t="s">
        <v>32</v>
      </c>
      <c r="D8" s="10" t="s">
        <v>33</v>
      </c>
      <c r="E8" s="8">
        <v>25542</v>
      </c>
      <c r="F8" s="8">
        <v>24403.5</v>
      </c>
      <c r="G8" s="22"/>
      <c r="H8" s="14" t="s">
        <v>34</v>
      </c>
    </row>
    <row r="9" spans="1:8" ht="75">
      <c r="A9" s="5">
        <v>7</v>
      </c>
      <c r="B9" s="5" t="s">
        <v>35</v>
      </c>
      <c r="C9" s="17" t="s">
        <v>36</v>
      </c>
      <c r="D9" s="10" t="s">
        <v>37</v>
      </c>
      <c r="E9" s="8">
        <v>37000</v>
      </c>
      <c r="F9" s="8">
        <v>35027.9</v>
      </c>
      <c r="G9" s="22"/>
      <c r="H9" s="14" t="s">
        <v>38</v>
      </c>
    </row>
    <row r="10" spans="1:8" ht="111.75" customHeight="1">
      <c r="A10" s="5">
        <v>8</v>
      </c>
      <c r="B10" s="5" t="s">
        <v>39</v>
      </c>
      <c r="C10" s="17" t="s">
        <v>40</v>
      </c>
      <c r="D10" s="10" t="s">
        <v>41</v>
      </c>
      <c r="E10" s="8">
        <v>38120.18</v>
      </c>
      <c r="F10" s="8">
        <v>26086.9</v>
      </c>
      <c r="G10" s="22"/>
      <c r="H10" s="14" t="s">
        <v>42</v>
      </c>
    </row>
    <row r="11" spans="1:8" ht="105">
      <c r="A11" s="5">
        <v>9</v>
      </c>
      <c r="B11" s="5" t="s">
        <v>43</v>
      </c>
      <c r="C11" s="17" t="s">
        <v>44</v>
      </c>
      <c r="D11" s="7" t="s">
        <v>45</v>
      </c>
      <c r="E11" s="8">
        <v>128904</v>
      </c>
      <c r="F11" s="8">
        <v>95940</v>
      </c>
      <c r="G11" s="22"/>
      <c r="H11" s="14" t="s">
        <v>46</v>
      </c>
    </row>
    <row r="12" spans="1:8" ht="105">
      <c r="A12" s="5">
        <v>10</v>
      </c>
      <c r="B12" s="5" t="s">
        <v>47</v>
      </c>
      <c r="C12" s="17" t="s">
        <v>48</v>
      </c>
      <c r="D12" s="19" t="s">
        <v>49</v>
      </c>
      <c r="E12" s="8">
        <v>103250</v>
      </c>
      <c r="F12" s="8">
        <f>40000+18130.5</f>
        <v>58130.5</v>
      </c>
      <c r="G12" s="22"/>
      <c r="H12" s="14" t="s">
        <v>50</v>
      </c>
    </row>
    <row r="13" spans="1:8" ht="150">
      <c r="A13" s="5">
        <v>11</v>
      </c>
      <c r="B13" s="5" t="s">
        <v>51</v>
      </c>
      <c r="C13" s="6" t="s">
        <v>52</v>
      </c>
      <c r="D13" s="7" t="s">
        <v>53</v>
      </c>
      <c r="E13" s="18">
        <f>369896+410149.16+87450</f>
        <v>867495.15999999992</v>
      </c>
      <c r="F13" s="18">
        <f>229900+337901.28+87430</f>
        <v>655231.28</v>
      </c>
      <c r="G13" s="21"/>
      <c r="H13" s="9" t="s">
        <v>54</v>
      </c>
    </row>
    <row r="14" spans="1:8" ht="105">
      <c r="A14" s="5">
        <v>12</v>
      </c>
      <c r="B14" s="5" t="s">
        <v>55</v>
      </c>
      <c r="C14" s="17" t="s">
        <v>56</v>
      </c>
      <c r="D14" s="19" t="s">
        <v>57</v>
      </c>
      <c r="E14" s="8">
        <v>73394.990000000005</v>
      </c>
      <c r="F14" s="8">
        <v>66590</v>
      </c>
      <c r="G14" s="22"/>
      <c r="H14" s="14" t="s">
        <v>58</v>
      </c>
    </row>
    <row r="15" spans="1:8" ht="90">
      <c r="A15" s="5">
        <v>13</v>
      </c>
      <c r="B15" s="5" t="s">
        <v>59</v>
      </c>
      <c r="C15" s="17" t="s">
        <v>60</v>
      </c>
      <c r="D15" s="19" t="s">
        <v>61</v>
      </c>
      <c r="E15" s="8">
        <v>38780.04</v>
      </c>
      <c r="F15" s="8">
        <v>34800</v>
      </c>
      <c r="G15" s="22"/>
      <c r="H15" s="14" t="s">
        <v>62</v>
      </c>
    </row>
    <row r="16" spans="1:8" ht="112.5" customHeight="1">
      <c r="A16" s="5">
        <v>14</v>
      </c>
      <c r="B16" s="5" t="s">
        <v>63</v>
      </c>
      <c r="C16" s="6" t="s">
        <v>64</v>
      </c>
      <c r="D16" s="19" t="s">
        <v>65</v>
      </c>
      <c r="E16" s="8">
        <v>196535.28</v>
      </c>
      <c r="F16" s="8">
        <v>195112</v>
      </c>
      <c r="G16" s="21" t="s">
        <v>66</v>
      </c>
      <c r="H16" s="9" t="s">
        <v>67</v>
      </c>
    </row>
    <row r="17" spans="1:8" ht="120">
      <c r="A17" s="5">
        <v>15</v>
      </c>
      <c r="B17" s="5" t="s">
        <v>68</v>
      </c>
      <c r="C17" s="6" t="s">
        <v>69</v>
      </c>
      <c r="D17" s="19" t="s">
        <v>70</v>
      </c>
      <c r="E17" s="8">
        <v>131025.36</v>
      </c>
      <c r="F17" s="8">
        <v>88780.4</v>
      </c>
      <c r="G17" s="22"/>
      <c r="H17" s="14" t="s">
        <v>71</v>
      </c>
    </row>
    <row r="18" spans="1:8" ht="105">
      <c r="A18" s="5">
        <v>16</v>
      </c>
      <c r="B18" s="5" t="s">
        <v>72</v>
      </c>
      <c r="C18" s="17" t="s">
        <v>73</v>
      </c>
      <c r="D18" s="19" t="s">
        <v>74</v>
      </c>
      <c r="E18" s="8">
        <v>70167.12</v>
      </c>
      <c r="F18" s="8">
        <v>58099</v>
      </c>
      <c r="G18" s="22"/>
      <c r="H18" s="14" t="s">
        <v>75</v>
      </c>
    </row>
    <row r="19" spans="1:8" ht="90">
      <c r="A19" s="5">
        <v>17</v>
      </c>
      <c r="B19" s="5" t="s">
        <v>76</v>
      </c>
      <c r="C19" s="6" t="s">
        <v>77</v>
      </c>
      <c r="D19" s="19" t="s">
        <v>78</v>
      </c>
      <c r="E19" s="8">
        <v>1646605.44</v>
      </c>
      <c r="F19" s="8">
        <v>1660595.76</v>
      </c>
      <c r="G19" s="22"/>
      <c r="H19" s="14" t="s">
        <v>79</v>
      </c>
    </row>
    <row r="20" spans="1:8" ht="90">
      <c r="A20" s="5">
        <v>18</v>
      </c>
      <c r="B20" s="5" t="s">
        <v>80</v>
      </c>
      <c r="C20" s="6" t="s">
        <v>81</v>
      </c>
      <c r="D20" s="19" t="s">
        <v>82</v>
      </c>
      <c r="E20" s="8">
        <v>33563.32</v>
      </c>
      <c r="F20" s="8">
        <f>4240+1108.5+4823.9+2097.96+392.34+6596+1490</f>
        <v>20748.7</v>
      </c>
      <c r="H20" s="14" t="s">
        <v>83</v>
      </c>
    </row>
    <row r="21" spans="1:8" ht="90">
      <c r="A21" s="5">
        <v>19</v>
      </c>
      <c r="B21" s="5" t="s">
        <v>84</v>
      </c>
      <c r="C21" s="6" t="s">
        <v>85</v>
      </c>
      <c r="D21" s="19" t="s">
        <v>86</v>
      </c>
      <c r="E21" s="8">
        <v>4573.84</v>
      </c>
      <c r="F21" s="8">
        <v>1443</v>
      </c>
      <c r="G21" s="22"/>
      <c r="H21" s="14" t="s">
        <v>87</v>
      </c>
    </row>
    <row r="22" spans="1:8" ht="180">
      <c r="A22" s="5">
        <v>20</v>
      </c>
      <c r="B22" s="5" t="s">
        <v>88</v>
      </c>
      <c r="C22" s="17" t="s">
        <v>89</v>
      </c>
      <c r="D22" s="19" t="s">
        <v>90</v>
      </c>
      <c r="E22" s="8">
        <v>704902.99</v>
      </c>
      <c r="F22" s="8">
        <f>213960+67485+100000</f>
        <v>381445</v>
      </c>
      <c r="G22" s="22"/>
      <c r="H22" s="14" t="s">
        <v>91</v>
      </c>
    </row>
    <row r="23" spans="1:8" ht="75">
      <c r="A23" s="5">
        <v>21</v>
      </c>
      <c r="B23" s="5" t="s">
        <v>92</v>
      </c>
      <c r="C23" s="6" t="s">
        <v>93</v>
      </c>
      <c r="D23" s="19" t="s">
        <v>94</v>
      </c>
      <c r="E23" s="8">
        <v>2982593.2</v>
      </c>
      <c r="F23" s="8">
        <f>757420.72+1101544.5+152678+221351</f>
        <v>2232994.2199999997</v>
      </c>
      <c r="G23" s="21" t="s">
        <v>95</v>
      </c>
      <c r="H23" s="14" t="s">
        <v>96</v>
      </c>
    </row>
    <row r="24" spans="1:8" ht="60">
      <c r="A24" s="5">
        <v>22</v>
      </c>
      <c r="B24" s="5" t="s">
        <v>97</v>
      </c>
      <c r="C24" s="6" t="s">
        <v>98</v>
      </c>
      <c r="D24" s="19" t="s">
        <v>99</v>
      </c>
      <c r="E24" s="8">
        <v>20860.23</v>
      </c>
      <c r="F24" s="8">
        <f>5043.7+359.8+4761+167.5+1305.48+304.35+2678.38</f>
        <v>14620.21</v>
      </c>
      <c r="G24" s="21" t="s">
        <v>100</v>
      </c>
      <c r="H24" s="14" t="s">
        <v>101</v>
      </c>
    </row>
    <row r="25" spans="1:8" ht="165">
      <c r="A25" s="5">
        <v>23</v>
      </c>
      <c r="B25" s="5" t="s">
        <v>102</v>
      </c>
      <c r="C25" s="17" t="s">
        <v>103</v>
      </c>
      <c r="D25" s="19" t="s">
        <v>104</v>
      </c>
      <c r="E25" s="8">
        <v>288327</v>
      </c>
      <c r="F25" s="8">
        <v>256875.03</v>
      </c>
      <c r="G25" s="22"/>
      <c r="H25" s="14" t="s">
        <v>105</v>
      </c>
    </row>
    <row r="26" spans="1:8" ht="90">
      <c r="A26" s="5">
        <v>24</v>
      </c>
      <c r="B26" s="5" t="s">
        <v>106</v>
      </c>
      <c r="C26" s="6" t="s">
        <v>107</v>
      </c>
      <c r="D26" s="19" t="s">
        <v>108</v>
      </c>
      <c r="E26" s="16">
        <v>20986.560000000001</v>
      </c>
      <c r="F26" s="16">
        <v>20911</v>
      </c>
      <c r="G26" s="22"/>
      <c r="H26" s="14" t="s">
        <v>109</v>
      </c>
    </row>
  </sheetData>
  <sortState xmlns:xlrd2="http://schemas.microsoft.com/office/spreadsheetml/2017/richdata2" ref="A3:H26">
    <sortCondition ref="C3:C26"/>
  </sortState>
  <mergeCells count="1">
    <mergeCell ref="A1:H1"/>
  </mergeCells>
  <hyperlinks>
    <hyperlink ref="H19" r:id="rId1" xr:uid="{D4F16175-33C8-45C3-9F4B-3711AAD43B49}"/>
    <hyperlink ref="H24" r:id="rId2" xr:uid="{178850DF-7004-4FB1-B231-D2684E775C68}"/>
    <hyperlink ref="H20" r:id="rId3" xr:uid="{704EF18D-CE5D-4B72-BC82-949C95ADE26D}"/>
    <hyperlink ref="H23" r:id="rId4" xr:uid="{69D6E071-DAB7-458D-8D19-7D252BCC5901}"/>
    <hyperlink ref="H26" r:id="rId5" xr:uid="{8F5A11C3-8EDA-43C6-8EB8-818878A0FF3C}"/>
    <hyperlink ref="H25" r:id="rId6" xr:uid="{6A81562D-A950-43C2-BB56-469C419F6B0F}"/>
    <hyperlink ref="H12" r:id="rId7" xr:uid="{3812DD35-1424-4407-8A0E-8E2C27CA6001}"/>
    <hyperlink ref="H15" r:id="rId8" xr:uid="{EE474181-0A04-4C6D-803C-5BE53129A9E6}"/>
    <hyperlink ref="H14" r:id="rId9" xr:uid="{47DF7BB0-A2FC-4C29-9C17-DF39C78ABB95}"/>
    <hyperlink ref="H18" r:id="rId10" xr:uid="{E88F0518-4782-449F-9A8A-5212031A5EF5}"/>
    <hyperlink ref="H22" r:id="rId11" xr:uid="{67DA9C7C-2D47-4281-A144-51440F9206FE}"/>
    <hyperlink ref="H16" r:id="rId12" xr:uid="{FCE05D99-0CC3-440D-9410-8C27BEAB8171}"/>
    <hyperlink ref="H13" r:id="rId13" xr:uid="{A1B151AC-FB11-44FF-ABF7-CD20BC23F5D8}"/>
    <hyperlink ref="H3" r:id="rId14" xr:uid="{1793D7AC-7F84-4373-BD8E-8803F3D2DBEA}"/>
    <hyperlink ref="H5" r:id="rId15" xr:uid="{980D63EB-CABD-409C-837F-22786B0F1564}"/>
    <hyperlink ref="H6" r:id="rId16" xr:uid="{85481C64-640E-44F8-8DB3-F648E301DD64}"/>
    <hyperlink ref="H9" r:id="rId17" xr:uid="{2E2B0DAB-CB14-4295-925F-93BFFB238173}"/>
    <hyperlink ref="H11" r:id="rId18" xr:uid="{97D525E3-9321-4461-A7D4-F777002E8A1E}"/>
    <hyperlink ref="H4" r:id="rId19" xr:uid="{F32A3215-6A51-401D-8E45-7963A6EF33C3}"/>
    <hyperlink ref="H10" r:id="rId20" xr:uid="{6B1B7A53-8251-4643-8AF0-86B332F1A5D6}"/>
    <hyperlink ref="H7" r:id="rId21" xr:uid="{821F1010-F05C-4398-B883-4CEFE9C51DBC}"/>
    <hyperlink ref="H8" r:id="rId22" xr:uid="{2DEAC41C-19A7-4467-8FE1-6FC546BB1535}"/>
  </hyperlinks>
  <pageMargins left="0.51181102362204722" right="0.51181102362204722" top="0.78740157480314965" bottom="0.78740157480314965" header="0.31496062992125984" footer="0.31496062992125984"/>
  <pageSetup paperSize="9" scale="75" orientation="portrait" r:id="rId23"/>
  <legacyDrawing r:id="rId24"/>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 Banno</dc:creator>
  <cp:keywords/>
  <dc:description/>
  <cp:lastModifiedBy>Emili Banno</cp:lastModifiedBy>
  <cp:revision/>
  <dcterms:created xsi:type="dcterms:W3CDTF">2022-10-04T17:29:16Z</dcterms:created>
  <dcterms:modified xsi:type="dcterms:W3CDTF">2022-10-11T21:43:07Z</dcterms:modified>
  <cp:category/>
  <cp:contentStatus/>
</cp:coreProperties>
</file>